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n\OneDrive\Documents\"/>
    </mc:Choice>
  </mc:AlternateContent>
  <xr:revisionPtr revIDLastSave="0" documentId="13_ncr:1_{35924FE2-33AF-472F-BBB7-6E024ACD62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-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F15" i="1" s="1"/>
  <c r="C29" i="1"/>
  <c r="F29" i="1" s="1"/>
  <c r="C19" i="1"/>
  <c r="F19" i="1" s="1"/>
  <c r="C18" i="1"/>
  <c r="F18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0" i="1"/>
  <c r="F20" i="1" s="1"/>
  <c r="C21" i="1"/>
  <c r="F21" i="1" s="1"/>
  <c r="C17" i="1"/>
  <c r="F17" i="1" s="1"/>
  <c r="C16" i="1"/>
  <c r="F16" i="1" s="1"/>
  <c r="C14" i="1"/>
  <c r="F14" i="1" s="1"/>
  <c r="C13" i="1"/>
  <c r="F13" i="1" s="1"/>
  <c r="C12" i="1"/>
  <c r="F12" i="1" s="1"/>
  <c r="C11" i="1"/>
  <c r="F11" i="1" s="1"/>
</calcChain>
</file>

<file path=xl/sharedStrings.xml><?xml version="1.0" encoding="utf-8"?>
<sst xmlns="http://schemas.openxmlformats.org/spreadsheetml/2006/main" count="74" uniqueCount="44">
  <si>
    <t>Verw: 4/3/2</t>
  </si>
  <si>
    <t>Beskrywing van toerusting</t>
  </si>
  <si>
    <t>Tarief</t>
  </si>
  <si>
    <t>Minimum huur/dag</t>
  </si>
  <si>
    <t>Kaizer ("Spinnekop"): Nuut</t>
  </si>
  <si>
    <t>JCB Slootgrawer/Voorlaaier (56kw) 4X4</t>
  </si>
  <si>
    <t>Excavator Kubota U50-5</t>
  </si>
  <si>
    <t>M/B Wipbak (6 kub m) FJX 824 EC</t>
  </si>
  <si>
    <t>Nissan platbak (7t)</t>
  </si>
  <si>
    <t>Kompressor (7.5 kub.m./min) + brekers</t>
  </si>
  <si>
    <t>Betonmenger (Klein)</t>
  </si>
  <si>
    <t>Waterpomp (2")</t>
  </si>
  <si>
    <t>Waterpomp (4")</t>
  </si>
  <si>
    <t>Waterpomp (6")</t>
  </si>
  <si>
    <t>Kragopwekker (Klein - petrol)</t>
  </si>
  <si>
    <t xml:space="preserve">Navrae:    </t>
  </si>
  <si>
    <t>Tel. 042 007 0382</t>
  </si>
  <si>
    <t>Sel: 066 470 3782</t>
  </si>
  <si>
    <t>Jackhammer</t>
  </si>
  <si>
    <t>Waterpomp (3")</t>
  </si>
  <si>
    <t>Tiptrok (6 kub m - klapkant) KJD 434 EC</t>
  </si>
  <si>
    <t>Kraan Trok  JZK 764 EC</t>
  </si>
  <si>
    <t>Kompakteerder / Compactor</t>
  </si>
  <si>
    <t>Water sleeptenk 5 000 liter / Water Cart</t>
  </si>
  <si>
    <t>Isuzu F-Series flat deck / Plat bak</t>
  </si>
  <si>
    <t>Per uur/hour</t>
  </si>
  <si>
    <t>Per uur/hour/hour</t>
  </si>
  <si>
    <t>Per dag/day</t>
  </si>
  <si>
    <t>(Min.1 dag/day)</t>
  </si>
  <si>
    <t>(Min.2 ure/hours)</t>
  </si>
  <si>
    <t>(Min.4 ure/hours)</t>
  </si>
  <si>
    <t>(Min 4 ure/hours)</t>
  </si>
  <si>
    <t>(Min 8 ure/hours)</t>
  </si>
  <si>
    <t>GAMTOOS WATER USER ASSOCIATION</t>
  </si>
  <si>
    <t>GAMTOOS WATERVERBRUIKERSVERENIGING</t>
  </si>
  <si>
    <t>LET WEL / KINDLY NOTE:</t>
  </si>
  <si>
    <r>
      <t>3.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PRYSE SLUIT NIE B.T.W. IN NIE. / PRICE DOES NOT INCLUDE VAT.</t>
    </r>
  </si>
  <si>
    <t>Trekker John Deer 5E Series JNF276 EC</t>
  </si>
  <si>
    <t>Tariewe vir uitverhuur van toerusting 1 Julie 2024 - 30 Junie 2025.</t>
  </si>
  <si>
    <t>Tariffs for the hiring of equipment 1 July 2024 - 30 June 2025.</t>
  </si>
  <si>
    <t>2. Drywer/Operateur en brandstof is ingesluit by huur, behalwe t.o.v. Items 10-19.</t>
  </si>
  <si>
    <t>1. Hierdie tariewe geld vanaf 1 Julie 2024.</t>
  </si>
  <si>
    <t xml:space="preserve">   These tariffs are applicable from the 1st of July 2024</t>
  </si>
  <si>
    <t xml:space="preserve">    Driver/Operator and fuel is included, except for items 10-19.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</si>
</sst>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44" fontId="1" fillId="0" borderId="1" xfId="0" applyNumberFormat="1" applyFont="1" applyFill="1" applyBorder="1" applyAlignment="1" applyProtection="1">
      <alignment horizontal="right" vertical="top"/>
    </xf>
    <xf numFmtId="0" fontId="0" fillId="0" borderId="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right" vertical="top"/>
    </xf>
    <xf numFmtId="44" fontId="1" fillId="0" borderId="2" xfId="0" applyNumberFormat="1" applyFont="1" applyFill="1" applyBorder="1" applyAlignment="1" applyProtection="1">
      <alignment horizontal="righ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 indent="2"/>
    </xf>
    <xf numFmtId="0" fontId="2" fillId="0" borderId="14" xfId="0" applyNumberFormat="1" applyFont="1" applyFill="1" applyBorder="1" applyAlignment="1" applyProtection="1">
      <alignment horizontal="left" vertical="top" wrapText="1"/>
    </xf>
    <xf numFmtId="44" fontId="1" fillId="0" borderId="9" xfId="0" applyNumberFormat="1" applyFont="1" applyFill="1" applyBorder="1" applyAlignment="1" applyProtection="1">
      <alignment horizontal="right" vertical="top"/>
    </xf>
    <xf numFmtId="44" fontId="1" fillId="0" borderId="4" xfId="0" applyNumberFormat="1" applyFont="1" applyFill="1" applyBorder="1" applyAlignment="1" applyProtection="1">
      <alignment horizontal="right" vertical="top"/>
    </xf>
    <xf numFmtId="0" fontId="3" fillId="0" borderId="5" xfId="0" applyNumberFormat="1" applyFont="1" applyFill="1" applyBorder="1" applyAlignment="1" applyProtection="1">
      <alignment horizontal="right" vertical="top"/>
    </xf>
    <xf numFmtId="44" fontId="1" fillId="0" borderId="6" xfId="0" applyNumberFormat="1" applyFont="1" applyFill="1" applyBorder="1" applyAlignment="1" applyProtection="1">
      <alignment horizontal="right" vertical="top"/>
    </xf>
    <xf numFmtId="44" fontId="1" fillId="0" borderId="7" xfId="0" applyNumberFormat="1" applyFont="1" applyFill="1" applyBorder="1" applyAlignment="1" applyProtection="1">
      <alignment horizontal="right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0" fontId="1" fillId="0" borderId="13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I22" sqref="I22"/>
    </sheetView>
  </sheetViews>
  <sheetFormatPr defaultRowHeight="12.75" x14ac:dyDescent="0.2"/>
  <cols>
    <col min="1" max="1" width="5.28515625" customWidth="1"/>
    <col min="2" max="2" width="44.7109375" customWidth="1"/>
    <col min="3" max="3" width="11.85546875" customWidth="1"/>
    <col min="4" max="4" width="15.7109375" bestFit="1" customWidth="1"/>
    <col min="5" max="5" width="16.140625" bestFit="1" customWidth="1"/>
    <col min="6" max="6" width="11.28515625" customWidth="1"/>
    <col min="7" max="7" width="2.28515625" customWidth="1"/>
  </cols>
  <sheetData>
    <row r="1" spans="1:6" x14ac:dyDescent="0.2">
      <c r="A1" s="1" t="s">
        <v>34</v>
      </c>
      <c r="F1" s="1" t="s">
        <v>0</v>
      </c>
    </row>
    <row r="2" spans="1:6" x14ac:dyDescent="0.2">
      <c r="A2" s="1" t="s">
        <v>33</v>
      </c>
    </row>
    <row r="4" spans="1:6" x14ac:dyDescent="0.2">
      <c r="A4" s="1" t="s">
        <v>38</v>
      </c>
    </row>
    <row r="5" spans="1:6" x14ac:dyDescent="0.2">
      <c r="A5" s="1" t="s">
        <v>39</v>
      </c>
    </row>
    <row r="6" spans="1:6" x14ac:dyDescent="0.2">
      <c r="A6" s="1"/>
    </row>
    <row r="7" spans="1:6" x14ac:dyDescent="0.2">
      <c r="D7" s="1" t="s">
        <v>15</v>
      </c>
      <c r="E7" s="1" t="s">
        <v>16</v>
      </c>
    </row>
    <row r="8" spans="1:6" x14ac:dyDescent="0.2">
      <c r="E8" s="1" t="s">
        <v>17</v>
      </c>
    </row>
    <row r="9" spans="1:6" ht="13.5" thickBot="1" x14ac:dyDescent="0.25"/>
    <row r="10" spans="1:6" ht="26.25" thickBot="1" x14ac:dyDescent="0.25">
      <c r="A10" s="10"/>
      <c r="B10" s="11" t="s">
        <v>1</v>
      </c>
      <c r="C10" s="12" t="s">
        <v>2</v>
      </c>
      <c r="D10" s="19"/>
      <c r="E10" s="20"/>
      <c r="F10" s="13" t="s">
        <v>3</v>
      </c>
    </row>
    <row r="11" spans="1:6" x14ac:dyDescent="0.2">
      <c r="A11" s="8">
        <v>1</v>
      </c>
      <c r="B11" s="3" t="s">
        <v>4</v>
      </c>
      <c r="C11" s="9">
        <f>1957.14*1.06</f>
        <v>2074.5684000000001</v>
      </c>
      <c r="D11" s="3" t="s">
        <v>25</v>
      </c>
      <c r="E11" s="3" t="s">
        <v>29</v>
      </c>
      <c r="F11" s="14">
        <f>C11*2</f>
        <v>4149.1368000000002</v>
      </c>
    </row>
    <row r="12" spans="1:6" x14ac:dyDescent="0.2">
      <c r="A12" s="6">
        <v>2</v>
      </c>
      <c r="B12" s="2" t="s">
        <v>5</v>
      </c>
      <c r="C12" s="4">
        <f>561.75*1.06</f>
        <v>595.45500000000004</v>
      </c>
      <c r="D12" s="2" t="s">
        <v>25</v>
      </c>
      <c r="E12" s="2" t="s">
        <v>30</v>
      </c>
      <c r="F12" s="15">
        <f t="shared" ref="F12:F16" si="0">C12*4</f>
        <v>2381.8200000000002</v>
      </c>
    </row>
    <row r="13" spans="1:6" x14ac:dyDescent="0.2">
      <c r="A13" s="6">
        <v>3</v>
      </c>
      <c r="B13" s="2" t="s">
        <v>6</v>
      </c>
      <c r="C13" s="4">
        <f>508.95*1.06</f>
        <v>539.48699999999997</v>
      </c>
      <c r="D13" s="2" t="s">
        <v>25</v>
      </c>
      <c r="E13" s="2" t="s">
        <v>30</v>
      </c>
      <c r="F13" s="15">
        <f t="shared" si="0"/>
        <v>2157.9479999999999</v>
      </c>
    </row>
    <row r="14" spans="1:6" x14ac:dyDescent="0.2">
      <c r="A14" s="6">
        <v>4</v>
      </c>
      <c r="B14" s="2" t="s">
        <v>21</v>
      </c>
      <c r="C14" s="4">
        <f>876.33*1.06</f>
        <v>928.90980000000013</v>
      </c>
      <c r="D14" s="2" t="s">
        <v>25</v>
      </c>
      <c r="E14" s="2" t="s">
        <v>30</v>
      </c>
      <c r="F14" s="15">
        <f t="shared" si="0"/>
        <v>3715.6392000000005</v>
      </c>
    </row>
    <row r="15" spans="1:6" x14ac:dyDescent="0.2">
      <c r="A15" s="6">
        <v>5</v>
      </c>
      <c r="B15" s="2" t="s">
        <v>20</v>
      </c>
      <c r="C15" s="4">
        <f>701.06*1.06</f>
        <v>743.12360000000001</v>
      </c>
      <c r="D15" s="2" t="s">
        <v>25</v>
      </c>
      <c r="E15" s="2" t="s">
        <v>30</v>
      </c>
      <c r="F15" s="15">
        <f t="shared" si="0"/>
        <v>2972.4944</v>
      </c>
    </row>
    <row r="16" spans="1:6" x14ac:dyDescent="0.2">
      <c r="A16" s="6">
        <v>6</v>
      </c>
      <c r="B16" s="2" t="s">
        <v>7</v>
      </c>
      <c r="C16" s="4">
        <f>701.06*1.06</f>
        <v>743.12360000000001</v>
      </c>
      <c r="D16" s="2" t="s">
        <v>25</v>
      </c>
      <c r="E16" s="2" t="s">
        <v>31</v>
      </c>
      <c r="F16" s="15">
        <f t="shared" si="0"/>
        <v>2972.4944</v>
      </c>
    </row>
    <row r="17" spans="1:6" x14ac:dyDescent="0.2">
      <c r="A17" s="6">
        <v>7</v>
      </c>
      <c r="B17" s="2" t="s">
        <v>8</v>
      </c>
      <c r="C17" s="4">
        <f>528.05*1.06</f>
        <v>559.73299999999995</v>
      </c>
      <c r="D17" s="2" t="s">
        <v>25</v>
      </c>
      <c r="E17" s="2" t="s">
        <v>30</v>
      </c>
      <c r="F17" s="15">
        <f>C17*4</f>
        <v>2238.9319999999998</v>
      </c>
    </row>
    <row r="18" spans="1:6" x14ac:dyDescent="0.2">
      <c r="A18" s="6">
        <v>8</v>
      </c>
      <c r="B18" s="2" t="s">
        <v>24</v>
      </c>
      <c r="C18" s="4">
        <f>934.11*1.06</f>
        <v>990.15660000000003</v>
      </c>
      <c r="D18" s="2" t="s">
        <v>26</v>
      </c>
      <c r="E18" s="2" t="s">
        <v>31</v>
      </c>
      <c r="F18" s="15">
        <f>C18*4</f>
        <v>3960.6264000000001</v>
      </c>
    </row>
    <row r="19" spans="1:6" x14ac:dyDescent="0.2">
      <c r="A19" s="6">
        <v>9</v>
      </c>
      <c r="B19" s="5" t="s">
        <v>37</v>
      </c>
      <c r="C19" s="4">
        <f>556.4*1.06</f>
        <v>589.78399999999999</v>
      </c>
      <c r="D19" s="2" t="s">
        <v>27</v>
      </c>
      <c r="E19" s="2" t="s">
        <v>31</v>
      </c>
      <c r="F19" s="15">
        <f>C19*4</f>
        <v>2359.136</v>
      </c>
    </row>
    <row r="20" spans="1:6" x14ac:dyDescent="0.2">
      <c r="A20" s="6">
        <v>10</v>
      </c>
      <c r="B20" s="2" t="s">
        <v>23</v>
      </c>
      <c r="C20" s="4">
        <f>1845.91*1.06</f>
        <v>1956.6646000000003</v>
      </c>
      <c r="D20" s="2" t="s">
        <v>27</v>
      </c>
      <c r="E20" s="2" t="s">
        <v>28</v>
      </c>
      <c r="F20" s="15">
        <f t="shared" ref="F20:F24" si="1">C20</f>
        <v>1956.6646000000003</v>
      </c>
    </row>
    <row r="21" spans="1:6" x14ac:dyDescent="0.2">
      <c r="A21" s="6">
        <v>11</v>
      </c>
      <c r="B21" s="2" t="s">
        <v>22</v>
      </c>
      <c r="C21" s="4">
        <f>410.08*1.06</f>
        <v>434.6848</v>
      </c>
      <c r="D21" s="2" t="s">
        <v>27</v>
      </c>
      <c r="E21" s="2" t="s">
        <v>32</v>
      </c>
      <c r="F21" s="15">
        <f>C21*8</f>
        <v>3477.4784</v>
      </c>
    </row>
    <row r="22" spans="1:6" x14ac:dyDescent="0.2">
      <c r="A22" s="6">
        <v>12</v>
      </c>
      <c r="B22" s="2" t="s">
        <v>10</v>
      </c>
      <c r="C22" s="4">
        <f>467.38*1.06</f>
        <v>495.4228</v>
      </c>
      <c r="D22" s="2" t="s">
        <v>27</v>
      </c>
      <c r="E22" s="2" t="s">
        <v>28</v>
      </c>
      <c r="F22" s="15">
        <f t="shared" si="1"/>
        <v>495.4228</v>
      </c>
    </row>
    <row r="23" spans="1:6" x14ac:dyDescent="0.2">
      <c r="A23" s="6">
        <v>13</v>
      </c>
      <c r="B23" s="2" t="s">
        <v>11</v>
      </c>
      <c r="C23" s="4">
        <f>222.45*1.06</f>
        <v>235.797</v>
      </c>
      <c r="D23" s="2" t="s">
        <v>27</v>
      </c>
      <c r="E23" s="2" t="s">
        <v>28</v>
      </c>
      <c r="F23" s="15">
        <f t="shared" si="1"/>
        <v>235.797</v>
      </c>
    </row>
    <row r="24" spans="1:6" x14ac:dyDescent="0.2">
      <c r="A24" s="6">
        <v>14</v>
      </c>
      <c r="B24" s="2" t="s">
        <v>19</v>
      </c>
      <c r="C24" s="4">
        <f>235.94*1.06</f>
        <v>250.09640000000002</v>
      </c>
      <c r="D24" s="2" t="s">
        <v>27</v>
      </c>
      <c r="E24" s="2" t="s">
        <v>28</v>
      </c>
      <c r="F24" s="15">
        <f t="shared" si="1"/>
        <v>250.09640000000002</v>
      </c>
    </row>
    <row r="25" spans="1:6" x14ac:dyDescent="0.2">
      <c r="A25" s="6">
        <v>15</v>
      </c>
      <c r="B25" s="2" t="s">
        <v>12</v>
      </c>
      <c r="C25" s="4">
        <f>235.94*1.06</f>
        <v>250.09640000000002</v>
      </c>
      <c r="D25" s="2" t="s">
        <v>25</v>
      </c>
      <c r="E25" s="2" t="s">
        <v>32</v>
      </c>
      <c r="F25" s="15">
        <f>C25*8</f>
        <v>2000.7712000000001</v>
      </c>
    </row>
    <row r="26" spans="1:6" x14ac:dyDescent="0.2">
      <c r="A26" s="6">
        <v>16</v>
      </c>
      <c r="B26" s="2" t="s">
        <v>13</v>
      </c>
      <c r="C26" s="4">
        <f>303.35*1.06</f>
        <v>321.55100000000004</v>
      </c>
      <c r="D26" s="2" t="s">
        <v>25</v>
      </c>
      <c r="E26" s="2" t="s">
        <v>32</v>
      </c>
      <c r="F26" s="15">
        <f>C26*8</f>
        <v>2572.4080000000004</v>
      </c>
    </row>
    <row r="27" spans="1:6" x14ac:dyDescent="0.2">
      <c r="A27" s="6">
        <v>17</v>
      </c>
      <c r="B27" s="2" t="s">
        <v>14</v>
      </c>
      <c r="C27" s="4">
        <f>241.55*1.06</f>
        <v>256.04300000000001</v>
      </c>
      <c r="D27" s="2" t="s">
        <v>27</v>
      </c>
      <c r="E27" s="2" t="s">
        <v>28</v>
      </c>
      <c r="F27" s="15">
        <f>C27</f>
        <v>256.04300000000001</v>
      </c>
    </row>
    <row r="28" spans="1:6" x14ac:dyDescent="0.2">
      <c r="A28" s="6">
        <v>18</v>
      </c>
      <c r="B28" s="5" t="s">
        <v>18</v>
      </c>
      <c r="C28" s="4">
        <f>235.94*1.06</f>
        <v>250.09640000000002</v>
      </c>
      <c r="D28" s="2" t="s">
        <v>27</v>
      </c>
      <c r="E28" s="2" t="s">
        <v>28</v>
      </c>
      <c r="F28" s="15">
        <f>C28</f>
        <v>250.09640000000002</v>
      </c>
    </row>
    <row r="29" spans="1:6" ht="13.5" thickBot="1" x14ac:dyDescent="0.25">
      <c r="A29" s="16">
        <v>19</v>
      </c>
      <c r="B29" s="7" t="s">
        <v>9</v>
      </c>
      <c r="C29" s="17">
        <f>546*1.06</f>
        <v>578.76</v>
      </c>
      <c r="D29" s="7" t="s">
        <v>25</v>
      </c>
      <c r="E29" s="7" t="s">
        <v>32</v>
      </c>
      <c r="F29" s="18">
        <f>C29*8</f>
        <v>4630.08</v>
      </c>
    </row>
    <row r="31" spans="1:6" x14ac:dyDescent="0.2">
      <c r="A31" s="1" t="s">
        <v>35</v>
      </c>
    </row>
    <row r="33" spans="1:1" x14ac:dyDescent="0.2">
      <c r="A33" t="s">
        <v>41</v>
      </c>
    </row>
    <row r="34" spans="1:1" x14ac:dyDescent="0.2">
      <c r="A34" t="s">
        <v>42</v>
      </c>
    </row>
    <row r="36" spans="1:1" x14ac:dyDescent="0.2">
      <c r="A36" t="s">
        <v>40</v>
      </c>
    </row>
    <row r="37" spans="1:1" x14ac:dyDescent="0.2">
      <c r="A37" t="s">
        <v>43</v>
      </c>
    </row>
    <row r="39" spans="1:1" x14ac:dyDescent="0.2">
      <c r="A39" s="1" t="s">
        <v>36</v>
      </c>
    </row>
  </sheetData>
  <mergeCells count="1">
    <mergeCell ref="D10:E10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ignoredErrors>
    <ignoredError sqref="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Jacques van der Merwe</dc:creator>
  <cp:keywords/>
  <dc:description/>
  <cp:lastModifiedBy>Nadine Oosthuysen</cp:lastModifiedBy>
  <cp:lastPrinted>2024-07-29T13:04:56Z</cp:lastPrinted>
  <dcterms:created xsi:type="dcterms:W3CDTF">2019-09-30T05:54:37Z</dcterms:created>
  <dcterms:modified xsi:type="dcterms:W3CDTF">2024-08-05T08:11:56Z</dcterms:modified>
  <cp:category/>
</cp:coreProperties>
</file>